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firstSheet="7" activeTab="13"/>
  </bookViews>
  <sheets>
    <sheet name="Ливеда" sheetId="1" r:id="rId1"/>
    <sheet name="Соломед" sheetId="2" r:id="rId2"/>
    <sheet name="Емония" sheetId="3" r:id="rId3"/>
    <sheet name="Агарта" sheetId="4" r:id="rId4"/>
    <sheet name="Бикомед" sheetId="5" r:id="rId5"/>
    <sheet name="Унифарм" sheetId="6" r:id="rId6"/>
    <sheet name="Контакт" sheetId="7" r:id="rId7"/>
    <sheet name="Екомет" sheetId="8" r:id="rId8"/>
    <sheet name="МТИ" sheetId="9" r:id="rId9"/>
    <sheet name="Оптим Ко" sheetId="10" r:id="rId10"/>
    <sheet name="Софарма" sheetId="11" r:id="rId11"/>
    <sheet name="Диамед" sheetId="12" r:id="rId12"/>
    <sheet name="Марвена" sheetId="13" r:id="rId13"/>
    <sheet name="Елит " sheetId="14" r:id="rId14"/>
  </sheets>
  <definedNames/>
  <calcPr fullCalcOnLoad="1"/>
</workbook>
</file>

<file path=xl/sharedStrings.xml><?xml version="1.0" encoding="utf-8"?>
<sst xmlns="http://schemas.openxmlformats.org/spreadsheetml/2006/main" count="230" uniqueCount="23">
  <si>
    <t>Извършени плащания по Договор от 25.03.2015 г.</t>
  </si>
  <si>
    <t>Контрагент Ливеда Мед 2000 ООД ЕИК 130153202</t>
  </si>
  <si>
    <t xml:space="preserve"> Предмет "Доставка на медицински изделия и консумативи”</t>
  </si>
  <si>
    <t>дата на плащане</t>
  </si>
  <si>
    <t>бордеро номер</t>
  </si>
  <si>
    <t>валута</t>
  </si>
  <si>
    <t>размер (в лева с ДДС)</t>
  </si>
  <si>
    <t>размер (в лева без ДДС)</t>
  </si>
  <si>
    <t>BGN</t>
  </si>
  <si>
    <t>ОБЩО ПЛАТЕНО КЪМ 31.12.2015 г.</t>
  </si>
  <si>
    <t>Контрагент Соломед ООД ЕИК 832018046</t>
  </si>
  <si>
    <t>Контрагент Емония Фарматех България ЕООД ЕИК 175327789</t>
  </si>
  <si>
    <t>Контрагент Агарта ЦМ ЕООД ЕИК 121096923</t>
  </si>
  <si>
    <t>Контрагент Бикомед ООД ЕИК 130421337</t>
  </si>
  <si>
    <t>Контрагент Унифарм АД ЕИК 831537465</t>
  </si>
  <si>
    <t>Контрагент Контакт Медикъл Интернешънъл ООД ЕИК 121005852</t>
  </si>
  <si>
    <t>Контрагент Екомет - 90 ЕООД ЕИК</t>
  </si>
  <si>
    <t>Контрагент Медицинска Техника Инженеринг ООД ЕИК 831641528</t>
  </si>
  <si>
    <t>Контрагент Оптим Ко ООД ЕИК 175055104</t>
  </si>
  <si>
    <t>Контрагент Софарма Трейдинг АД ЕИК 103267194</t>
  </si>
  <si>
    <t>Контрагент Диамед ООД ЕИК121062052</t>
  </si>
  <si>
    <t>Контрагент Марвена Диагностика ООД ЕИК 200600292</t>
  </si>
  <si>
    <t>Контрагент Елит Медикал ООД ЕИК130824861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</si>
</sst>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#,##0.00\ &quot;лв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70" fontId="3" fillId="0" borderId="4" xfId="0" applyNumberFormat="1" applyFont="1" applyBorder="1" applyAlignment="1">
      <alignment horizontal="right" wrapText="1"/>
    </xf>
    <xf numFmtId="170" fontId="3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horizontal="center"/>
    </xf>
    <xf numFmtId="170" fontId="4" fillId="0" borderId="4" xfId="0" applyNumberFormat="1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4" fontId="3" fillId="0" borderId="4" xfId="0" applyNumberFormat="1" applyFont="1" applyBorder="1" applyAlignment="1">
      <alignment horizontal="center" wrapText="1"/>
    </xf>
    <xf numFmtId="170" fontId="5" fillId="0" borderId="4" xfId="0" applyNumberFormat="1" applyFont="1" applyBorder="1" applyAlignment="1">
      <alignment horizontal="center" wrapText="1"/>
    </xf>
    <xf numFmtId="176" fontId="4" fillId="0" borderId="4" xfId="0" applyNumberFormat="1" applyFont="1" applyBorder="1" applyAlignment="1">
      <alignment wrapText="1"/>
    </xf>
    <xf numFmtId="170" fontId="6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9" sqref="D19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42367</v>
      </c>
      <c r="B7" s="7">
        <v>893411</v>
      </c>
      <c r="C7" s="7" t="s">
        <v>8</v>
      </c>
      <c r="D7" s="8">
        <v>396</v>
      </c>
      <c r="E7" s="9">
        <f>D7/1.2</f>
        <v>330</v>
      </c>
    </row>
    <row r="8" spans="1:5" ht="15.75">
      <c r="A8" s="6">
        <v>42216</v>
      </c>
      <c r="B8" s="7">
        <v>125495</v>
      </c>
      <c r="C8" s="7" t="s">
        <v>8</v>
      </c>
      <c r="D8" s="8">
        <v>372</v>
      </c>
      <c r="E8" s="9">
        <f>D8/1.2</f>
        <v>310</v>
      </c>
    </row>
    <row r="9" spans="1:5" ht="15.75">
      <c r="A9" s="22" t="s">
        <v>9</v>
      </c>
      <c r="B9" s="23"/>
      <c r="C9" s="10"/>
      <c r="D9" s="11">
        <f>SUM(D7:D8)</f>
        <v>768</v>
      </c>
      <c r="E9" s="11">
        <f>SUM(E7:E8)</f>
        <v>640</v>
      </c>
    </row>
  </sheetData>
  <mergeCells count="4">
    <mergeCell ref="A1:E1"/>
    <mergeCell ref="A2:E2"/>
    <mergeCell ref="A3:E3"/>
    <mergeCell ref="A9:B9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IV16384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18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42367</v>
      </c>
      <c r="B7" s="7">
        <v>893388</v>
      </c>
      <c r="C7" s="7" t="s">
        <v>8</v>
      </c>
      <c r="D7" s="8">
        <v>902.4</v>
      </c>
      <c r="E7" s="15">
        <f aca="true" t="shared" si="0" ref="E7:E15">D7/1.2</f>
        <v>752</v>
      </c>
    </row>
    <row r="8" spans="1:5" ht="15.75">
      <c r="A8" s="6">
        <v>42307</v>
      </c>
      <c r="B8" s="7">
        <v>294161</v>
      </c>
      <c r="C8" s="7" t="s">
        <v>8</v>
      </c>
      <c r="D8" s="8">
        <v>644.16</v>
      </c>
      <c r="E8" s="15">
        <f t="shared" si="0"/>
        <v>536.8</v>
      </c>
    </row>
    <row r="9" spans="1:5" ht="15.75">
      <c r="A9" s="6">
        <v>42338</v>
      </c>
      <c r="B9" s="7">
        <v>3921</v>
      </c>
      <c r="C9" s="7" t="s">
        <v>8</v>
      </c>
      <c r="D9" s="8">
        <v>500.16</v>
      </c>
      <c r="E9" s="15">
        <f t="shared" si="0"/>
        <v>416.8</v>
      </c>
    </row>
    <row r="10" spans="1:5" ht="15.75">
      <c r="A10" s="6">
        <v>42277</v>
      </c>
      <c r="B10" s="7">
        <v>519896</v>
      </c>
      <c r="C10" s="7" t="s">
        <v>8</v>
      </c>
      <c r="D10" s="8">
        <v>869.27</v>
      </c>
      <c r="E10" s="15">
        <f t="shared" si="0"/>
        <v>724.3916666666667</v>
      </c>
    </row>
    <row r="11" spans="1:5" ht="15.75">
      <c r="A11" s="6">
        <v>42247</v>
      </c>
      <c r="B11" s="7">
        <v>736573</v>
      </c>
      <c r="C11" s="7" t="s">
        <v>8</v>
      </c>
      <c r="D11" s="8">
        <v>382.73</v>
      </c>
      <c r="E11" s="15">
        <f t="shared" si="0"/>
        <v>318.9416666666667</v>
      </c>
    </row>
    <row r="12" spans="1:5" ht="15.75">
      <c r="A12" s="6">
        <v>42216</v>
      </c>
      <c r="B12" s="7">
        <v>125474</v>
      </c>
      <c r="C12" s="7" t="s">
        <v>8</v>
      </c>
      <c r="D12" s="8">
        <v>189.24</v>
      </c>
      <c r="E12" s="15">
        <f t="shared" si="0"/>
        <v>157.70000000000002</v>
      </c>
    </row>
    <row r="13" spans="1:5" ht="15.75">
      <c r="A13" s="6">
        <v>42185</v>
      </c>
      <c r="B13" s="7">
        <v>319920</v>
      </c>
      <c r="C13" s="7" t="s">
        <v>8</v>
      </c>
      <c r="D13" s="8">
        <v>500.16</v>
      </c>
      <c r="E13" s="15">
        <f t="shared" si="0"/>
        <v>416.8</v>
      </c>
    </row>
    <row r="14" spans="1:5" ht="15.75">
      <c r="A14" s="6">
        <v>42153</v>
      </c>
      <c r="B14" s="7">
        <v>548147</v>
      </c>
      <c r="C14" s="7" t="s">
        <v>8</v>
      </c>
      <c r="D14" s="8">
        <v>687.36</v>
      </c>
      <c r="E14" s="15">
        <f t="shared" si="0"/>
        <v>572.8000000000001</v>
      </c>
    </row>
    <row r="15" spans="1:5" ht="15.75">
      <c r="A15" s="6">
        <v>42124</v>
      </c>
      <c r="B15" s="7">
        <v>823370</v>
      </c>
      <c r="C15" s="7" t="s">
        <v>8</v>
      </c>
      <c r="D15" s="8">
        <v>1396.8</v>
      </c>
      <c r="E15" s="15">
        <f t="shared" si="0"/>
        <v>1164</v>
      </c>
    </row>
    <row r="16" spans="1:5" ht="15.75">
      <c r="A16" s="22" t="s">
        <v>9</v>
      </c>
      <c r="B16" s="23"/>
      <c r="C16" s="10"/>
      <c r="D16" s="11">
        <f>SUM(D7:D15)</f>
        <v>6072.28</v>
      </c>
      <c r="E16" s="16">
        <f>SUM(E7:E15)</f>
        <v>5060.233333333334</v>
      </c>
    </row>
  </sheetData>
  <mergeCells count="4">
    <mergeCell ref="A1:E1"/>
    <mergeCell ref="A2:E2"/>
    <mergeCell ref="A3:E3"/>
    <mergeCell ref="A16:B16"/>
  </mergeCells>
  <printOptions/>
  <pageMargins left="0.75" right="0.75" top="1" bottom="1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IV16384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19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42124</v>
      </c>
      <c r="B7" s="7">
        <v>823394</v>
      </c>
      <c r="C7" s="7" t="s">
        <v>8</v>
      </c>
      <c r="D7" s="9">
        <v>7034.93</v>
      </c>
      <c r="E7" s="9">
        <f aca="true" t="shared" si="0" ref="E7:E15">D7/1.2</f>
        <v>5862.4416666666675</v>
      </c>
    </row>
    <row r="8" spans="1:5" ht="15.75">
      <c r="A8" s="6">
        <v>42153</v>
      </c>
      <c r="B8" s="7">
        <v>548166</v>
      </c>
      <c r="C8" s="7" t="s">
        <v>8</v>
      </c>
      <c r="D8" s="9">
        <v>1226.78</v>
      </c>
      <c r="E8" s="9">
        <f t="shared" si="0"/>
        <v>1022.3166666666667</v>
      </c>
    </row>
    <row r="9" spans="1:5" ht="15.75">
      <c r="A9" s="6">
        <v>42216</v>
      </c>
      <c r="B9" s="7">
        <v>125499</v>
      </c>
      <c r="C9" s="7" t="s">
        <v>8</v>
      </c>
      <c r="D9" s="9">
        <v>1487.39</v>
      </c>
      <c r="E9" s="9">
        <f t="shared" si="0"/>
        <v>1239.4916666666668</v>
      </c>
    </row>
    <row r="10" spans="1:5" ht="15.75">
      <c r="A10" s="6">
        <v>42247</v>
      </c>
      <c r="B10" s="7">
        <v>736590</v>
      </c>
      <c r="C10" s="7" t="s">
        <v>8</v>
      </c>
      <c r="D10" s="9">
        <v>3147.36</v>
      </c>
      <c r="E10" s="9">
        <f t="shared" si="0"/>
        <v>2622.8</v>
      </c>
    </row>
    <row r="11" spans="1:5" ht="15.75">
      <c r="A11" s="6">
        <v>42277</v>
      </c>
      <c r="B11" s="7">
        <v>519919</v>
      </c>
      <c r="C11" s="7" t="s">
        <v>8</v>
      </c>
      <c r="D11" s="9">
        <v>3410.83</v>
      </c>
      <c r="E11" s="9">
        <f t="shared" si="0"/>
        <v>2842.3583333333336</v>
      </c>
    </row>
    <row r="12" spans="1:5" ht="15.75">
      <c r="A12" s="6">
        <v>42307</v>
      </c>
      <c r="B12" s="7">
        <v>294186</v>
      </c>
      <c r="C12" s="7" t="s">
        <v>8</v>
      </c>
      <c r="D12" s="9">
        <v>1302.5</v>
      </c>
      <c r="E12" s="9">
        <f t="shared" si="0"/>
        <v>1085.4166666666667</v>
      </c>
    </row>
    <row r="13" spans="1:5" ht="15.75">
      <c r="A13" s="6">
        <v>42338</v>
      </c>
      <c r="B13" s="7">
        <v>3957</v>
      </c>
      <c r="C13" s="7" t="s">
        <v>8</v>
      </c>
      <c r="D13" s="9">
        <v>3058.33</v>
      </c>
      <c r="E13" s="9">
        <f t="shared" si="0"/>
        <v>2548.6083333333336</v>
      </c>
    </row>
    <row r="14" spans="1:5" ht="15.75">
      <c r="A14" s="6">
        <v>42367</v>
      </c>
      <c r="B14" s="7">
        <v>893416</v>
      </c>
      <c r="C14" s="7" t="s">
        <v>8</v>
      </c>
      <c r="D14" s="9">
        <v>3860.19</v>
      </c>
      <c r="E14" s="9">
        <f t="shared" si="0"/>
        <v>3216.8250000000003</v>
      </c>
    </row>
    <row r="15" spans="1:5" ht="15.75">
      <c r="A15" s="6">
        <v>42185</v>
      </c>
      <c r="B15" s="7">
        <v>319961</v>
      </c>
      <c r="C15" s="7" t="s">
        <v>8</v>
      </c>
      <c r="D15" s="9">
        <v>3522.13</v>
      </c>
      <c r="E15" s="9">
        <f t="shared" si="0"/>
        <v>2935.1083333333336</v>
      </c>
    </row>
    <row r="16" spans="1:5" ht="15.75">
      <c r="A16" s="22" t="s">
        <v>9</v>
      </c>
      <c r="B16" s="23"/>
      <c r="C16" s="10"/>
      <c r="D16" s="11">
        <f>SUM(D7:D15)</f>
        <v>28050.440000000002</v>
      </c>
      <c r="E16" s="11">
        <f>SUM(E7:E15)</f>
        <v>23375.36666666667</v>
      </c>
    </row>
  </sheetData>
  <mergeCells count="4">
    <mergeCell ref="A1:E1"/>
    <mergeCell ref="A2:E2"/>
    <mergeCell ref="A3:E3"/>
    <mergeCell ref="A16:B16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IV16384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20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42367</v>
      </c>
      <c r="B7" s="7">
        <v>893382</v>
      </c>
      <c r="C7" s="7" t="s">
        <v>8</v>
      </c>
      <c r="D7" s="9">
        <v>321.04</v>
      </c>
      <c r="E7" s="15">
        <f aca="true" t="shared" si="0" ref="E7:E13">D7/1.2</f>
        <v>267.53333333333336</v>
      </c>
    </row>
    <row r="8" spans="1:5" ht="15.75">
      <c r="A8" s="6">
        <v>42338</v>
      </c>
      <c r="B8" s="7">
        <v>3918</v>
      </c>
      <c r="C8" s="7" t="s">
        <v>8</v>
      </c>
      <c r="D8" s="9">
        <v>360.91</v>
      </c>
      <c r="E8" s="15">
        <f t="shared" si="0"/>
        <v>300.7583333333334</v>
      </c>
    </row>
    <row r="9" spans="1:5" ht="15.75">
      <c r="A9" s="6">
        <v>42307</v>
      </c>
      <c r="B9" s="7">
        <v>294155</v>
      </c>
      <c r="C9" s="7" t="s">
        <v>8</v>
      </c>
      <c r="D9" s="9">
        <v>1730.27</v>
      </c>
      <c r="E9" s="15">
        <f t="shared" si="0"/>
        <v>1441.8916666666667</v>
      </c>
    </row>
    <row r="10" spans="1:5" ht="15.75">
      <c r="A10" s="6">
        <v>42247</v>
      </c>
      <c r="B10" s="7">
        <v>736568</v>
      </c>
      <c r="C10" s="7" t="s">
        <v>8</v>
      </c>
      <c r="D10" s="9">
        <v>20.4</v>
      </c>
      <c r="E10" s="15">
        <f t="shared" si="0"/>
        <v>17</v>
      </c>
    </row>
    <row r="11" spans="1:5" ht="15.75">
      <c r="A11" s="6">
        <v>42216</v>
      </c>
      <c r="B11" s="7">
        <v>125466</v>
      </c>
      <c r="C11" s="7" t="s">
        <v>8</v>
      </c>
      <c r="D11" s="9">
        <v>710.39</v>
      </c>
      <c r="E11" s="15">
        <f t="shared" si="0"/>
        <v>591.9916666666667</v>
      </c>
    </row>
    <row r="12" spans="1:5" ht="15.75">
      <c r="A12" s="6">
        <v>42185</v>
      </c>
      <c r="B12" s="7">
        <v>319912</v>
      </c>
      <c r="C12" s="7" t="s">
        <v>8</v>
      </c>
      <c r="D12" s="9">
        <v>384.88</v>
      </c>
      <c r="E12" s="15">
        <f t="shared" si="0"/>
        <v>320.73333333333335</v>
      </c>
    </row>
    <row r="13" spans="1:5" ht="15.75">
      <c r="A13" s="6">
        <v>42124</v>
      </c>
      <c r="B13" s="7">
        <v>823365</v>
      </c>
      <c r="C13" s="7" t="s">
        <v>8</v>
      </c>
      <c r="D13" s="9">
        <v>1717.47</v>
      </c>
      <c r="E13" s="15">
        <f t="shared" si="0"/>
        <v>1431.2250000000001</v>
      </c>
    </row>
    <row r="14" spans="1:5" ht="15.75">
      <c r="A14" s="22" t="s">
        <v>9</v>
      </c>
      <c r="B14" s="23"/>
      <c r="C14" s="10"/>
      <c r="D14" s="11">
        <f>SUM(D7:D13)</f>
        <v>5245.360000000001</v>
      </c>
      <c r="E14" s="16">
        <f>SUM(E7:E13)</f>
        <v>4371.133333333334</v>
      </c>
    </row>
  </sheetData>
  <mergeCells count="4">
    <mergeCell ref="A1:E1"/>
    <mergeCell ref="A2:E2"/>
    <mergeCell ref="A3:E3"/>
    <mergeCell ref="A14:B1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3" sqref="A13:IV13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21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42153</v>
      </c>
      <c r="B7" s="7">
        <v>548175</v>
      </c>
      <c r="C7" s="7" t="s">
        <v>8</v>
      </c>
      <c r="D7" s="18">
        <v>2450.5</v>
      </c>
      <c r="E7" s="15">
        <f aca="true" t="shared" si="0" ref="E7:E13">D7/1.2</f>
        <v>2042.0833333333335</v>
      </c>
    </row>
    <row r="8" spans="1:5" ht="15.75">
      <c r="A8" s="6">
        <v>42338</v>
      </c>
      <c r="B8" s="7">
        <v>3940</v>
      </c>
      <c r="C8" s="7" t="s">
        <v>8</v>
      </c>
      <c r="D8" s="19">
        <v>729.12</v>
      </c>
      <c r="E8" s="15">
        <f t="shared" si="0"/>
        <v>607.6</v>
      </c>
    </row>
    <row r="9" spans="1:5" ht="15.75">
      <c r="A9" s="6">
        <v>42277</v>
      </c>
      <c r="B9" s="7">
        <v>519925</v>
      </c>
      <c r="C9" s="7" t="s">
        <v>8</v>
      </c>
      <c r="D9" s="18">
        <v>1975.12</v>
      </c>
      <c r="E9" s="15">
        <f t="shared" si="0"/>
        <v>1645.9333333333334</v>
      </c>
    </row>
    <row r="10" spans="1:5" ht="15.75">
      <c r="A10" s="6">
        <v>42185</v>
      </c>
      <c r="B10" s="7">
        <v>319948</v>
      </c>
      <c r="C10" s="7" t="s">
        <v>8</v>
      </c>
      <c r="D10" s="19">
        <v>492.73</v>
      </c>
      <c r="E10" s="15">
        <f t="shared" si="0"/>
        <v>410.60833333333335</v>
      </c>
    </row>
    <row r="11" spans="1:5" ht="15.75">
      <c r="A11" s="6">
        <v>42124</v>
      </c>
      <c r="B11" s="7">
        <v>823405</v>
      </c>
      <c r="C11" s="7" t="s">
        <v>8</v>
      </c>
      <c r="D11" s="19">
        <v>779.12</v>
      </c>
      <c r="E11" s="15">
        <f t="shared" si="0"/>
        <v>649.2666666666667</v>
      </c>
    </row>
    <row r="12" spans="1:5" ht="15.75">
      <c r="A12" s="6">
        <v>42307</v>
      </c>
      <c r="B12" s="7">
        <v>294196</v>
      </c>
      <c r="C12" s="7" t="s">
        <v>8</v>
      </c>
      <c r="D12" s="18">
        <v>998</v>
      </c>
      <c r="E12" s="15">
        <f t="shared" si="0"/>
        <v>831.6666666666667</v>
      </c>
    </row>
    <row r="13" spans="1:5" ht="15.75">
      <c r="A13" s="6">
        <v>42216</v>
      </c>
      <c r="B13" s="7">
        <v>125512</v>
      </c>
      <c r="C13" s="7" t="s">
        <v>8</v>
      </c>
      <c r="D13" s="18">
        <v>1502.32</v>
      </c>
      <c r="E13" s="15">
        <f t="shared" si="0"/>
        <v>1251.9333333333334</v>
      </c>
    </row>
    <row r="14" spans="1:5" ht="15.75">
      <c r="A14" s="22" t="s">
        <v>9</v>
      </c>
      <c r="B14" s="23"/>
      <c r="C14" s="10"/>
      <c r="D14" s="11">
        <f>SUM(D7:D13)</f>
        <v>8926.91</v>
      </c>
      <c r="E14" s="16">
        <f>SUM(E7:E13)</f>
        <v>7439.091666666667</v>
      </c>
    </row>
  </sheetData>
  <mergeCells count="4">
    <mergeCell ref="A1:E1"/>
    <mergeCell ref="A2:E2"/>
    <mergeCell ref="A3:E3"/>
    <mergeCell ref="A14:B14"/>
  </mergeCells>
  <printOptions/>
  <pageMargins left="0.75" right="0.75" top="1" bottom="1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5" sqref="D15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22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42307</v>
      </c>
      <c r="B7" s="7">
        <v>294142</v>
      </c>
      <c r="C7" s="7" t="s">
        <v>8</v>
      </c>
      <c r="D7" s="9">
        <v>6279.15</v>
      </c>
      <c r="E7" s="15">
        <f aca="true" t="shared" si="0" ref="E7:E15">D7/1.2</f>
        <v>5232.625</v>
      </c>
    </row>
    <row r="8" spans="1:5" ht="15.75">
      <c r="A8" s="6">
        <v>42277</v>
      </c>
      <c r="B8" s="7">
        <v>519871</v>
      </c>
      <c r="C8" s="7" t="s">
        <v>8</v>
      </c>
      <c r="D8" s="9">
        <v>3797.4</v>
      </c>
      <c r="E8" s="15">
        <f t="shared" si="0"/>
        <v>3164.5</v>
      </c>
    </row>
    <row r="9" spans="1:5" ht="15.75">
      <c r="A9" s="6">
        <v>42338</v>
      </c>
      <c r="B9" s="7">
        <v>3953</v>
      </c>
      <c r="C9" s="7" t="s">
        <v>8</v>
      </c>
      <c r="D9" s="9">
        <v>3546.84</v>
      </c>
      <c r="E9" s="15">
        <f t="shared" si="0"/>
        <v>2955.7000000000003</v>
      </c>
    </row>
    <row r="10" spans="1:5" ht="15.75">
      <c r="A10" s="6">
        <v>42247</v>
      </c>
      <c r="B10" s="7">
        <v>736581</v>
      </c>
      <c r="C10" s="7" t="s">
        <v>8</v>
      </c>
      <c r="D10" s="9">
        <v>5586.06</v>
      </c>
      <c r="E10" s="15">
        <f t="shared" si="0"/>
        <v>4655.05</v>
      </c>
    </row>
    <row r="11" spans="1:5" ht="15.75">
      <c r="A11" s="6">
        <v>42216</v>
      </c>
      <c r="B11" s="7">
        <v>125490</v>
      </c>
      <c r="C11" s="7" t="s">
        <v>8</v>
      </c>
      <c r="D11" s="9">
        <v>3015.5</v>
      </c>
      <c r="E11" s="15">
        <f t="shared" si="0"/>
        <v>2512.916666666667</v>
      </c>
    </row>
    <row r="12" spans="1:5" ht="15.75">
      <c r="A12" s="6">
        <v>42124</v>
      </c>
      <c r="B12" s="7">
        <v>823383</v>
      </c>
      <c r="C12" s="7" t="s">
        <v>8</v>
      </c>
      <c r="D12" s="9">
        <v>2969</v>
      </c>
      <c r="E12" s="15">
        <f t="shared" si="0"/>
        <v>2474.166666666667</v>
      </c>
    </row>
    <row r="13" spans="1:5" ht="15.75">
      <c r="A13" s="6">
        <v>42153</v>
      </c>
      <c r="B13" s="7">
        <v>548156</v>
      </c>
      <c r="C13" s="7" t="s">
        <v>8</v>
      </c>
      <c r="D13" s="9">
        <v>6826.41</v>
      </c>
      <c r="E13" s="15">
        <f t="shared" si="0"/>
        <v>5688.675</v>
      </c>
    </row>
    <row r="14" spans="1:5" ht="15.75">
      <c r="A14" s="6">
        <v>42185</v>
      </c>
      <c r="B14" s="7">
        <v>319925</v>
      </c>
      <c r="C14" s="7" t="s">
        <v>8</v>
      </c>
      <c r="D14" s="9">
        <v>3987.96</v>
      </c>
      <c r="E14" s="15">
        <f t="shared" si="0"/>
        <v>3323.3</v>
      </c>
    </row>
    <row r="15" spans="1:5" ht="15.75">
      <c r="A15" s="6">
        <v>42367</v>
      </c>
      <c r="B15" s="7">
        <v>893403</v>
      </c>
      <c r="C15" s="7" t="s">
        <v>8</v>
      </c>
      <c r="D15" s="9">
        <v>5329.5</v>
      </c>
      <c r="E15" s="15">
        <f t="shared" si="0"/>
        <v>4441.25</v>
      </c>
    </row>
    <row r="16" spans="1:5" ht="15.75">
      <c r="A16" s="22" t="s">
        <v>9</v>
      </c>
      <c r="B16" s="23"/>
      <c r="C16" s="10"/>
      <c r="D16" s="11">
        <f>SUM(D7:D15)</f>
        <v>41337.82</v>
      </c>
      <c r="E16" s="16">
        <f>SUM(E7:E15)</f>
        <v>34448.183333333334</v>
      </c>
    </row>
  </sheetData>
  <mergeCells count="4">
    <mergeCell ref="A1:E1"/>
    <mergeCell ref="A2:E2"/>
    <mergeCell ref="A3:E3"/>
    <mergeCell ref="A16:B16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15" sqref="D15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10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42277</v>
      </c>
      <c r="B7" s="7">
        <v>532266</v>
      </c>
      <c r="C7" s="7" t="s">
        <v>8</v>
      </c>
      <c r="D7" s="12">
        <v>7526.76</v>
      </c>
      <c r="E7" s="9">
        <f aca="true" t="shared" si="0" ref="E7:E15">D7/1.2</f>
        <v>6272.3</v>
      </c>
    </row>
    <row r="8" spans="1:5" ht="15.75">
      <c r="A8" s="6">
        <v>42247</v>
      </c>
      <c r="B8" s="7">
        <v>736594</v>
      </c>
      <c r="C8" s="7" t="s">
        <v>8</v>
      </c>
      <c r="D8" s="12">
        <v>9787.6</v>
      </c>
      <c r="E8" s="9">
        <f t="shared" si="0"/>
        <v>8156.333333333334</v>
      </c>
    </row>
    <row r="9" spans="1:5" ht="15.75">
      <c r="A9" s="6">
        <v>42216</v>
      </c>
      <c r="B9" s="7">
        <v>132511</v>
      </c>
      <c r="C9" s="7" t="s">
        <v>8</v>
      </c>
      <c r="D9" s="12">
        <v>9929.6</v>
      </c>
      <c r="E9" s="9">
        <f t="shared" si="0"/>
        <v>8274.666666666668</v>
      </c>
    </row>
    <row r="10" spans="1:5" ht="15.75">
      <c r="A10" s="6">
        <v>42216</v>
      </c>
      <c r="B10" s="7">
        <v>125506</v>
      </c>
      <c r="C10" s="7" t="s">
        <v>8</v>
      </c>
      <c r="D10" s="13">
        <v>602.04</v>
      </c>
      <c r="E10" s="9">
        <f t="shared" si="0"/>
        <v>501.7</v>
      </c>
    </row>
    <row r="11" spans="1:5" ht="15.75">
      <c r="A11" s="6">
        <v>42153</v>
      </c>
      <c r="B11" s="7">
        <v>548171</v>
      </c>
      <c r="C11" s="7" t="s">
        <v>8</v>
      </c>
      <c r="D11" s="12">
        <f>8722.76-968.16</f>
        <v>7754.6</v>
      </c>
      <c r="E11" s="9">
        <f t="shared" si="0"/>
        <v>6462.166666666667</v>
      </c>
    </row>
    <row r="12" spans="1:5" ht="15.75">
      <c r="A12" s="6">
        <v>42124</v>
      </c>
      <c r="B12" s="7">
        <v>823400</v>
      </c>
      <c r="C12" s="7" t="s">
        <v>8</v>
      </c>
      <c r="D12" s="12">
        <v>8626.4</v>
      </c>
      <c r="E12" s="9">
        <f t="shared" si="0"/>
        <v>7188.666666666667</v>
      </c>
    </row>
    <row r="13" spans="1:5" ht="15.75">
      <c r="A13" s="6">
        <v>42185</v>
      </c>
      <c r="B13" s="7">
        <v>319942</v>
      </c>
      <c r="C13" s="7" t="s">
        <v>8</v>
      </c>
      <c r="D13" s="12">
        <f>16179.56-968.16</f>
        <v>15211.4</v>
      </c>
      <c r="E13" s="9">
        <f t="shared" si="0"/>
        <v>12676.166666666666</v>
      </c>
    </row>
    <row r="14" spans="1:5" ht="15.75">
      <c r="A14" s="6">
        <v>42367</v>
      </c>
      <c r="B14" s="7">
        <v>893423</v>
      </c>
      <c r="C14" s="7" t="s">
        <v>8</v>
      </c>
      <c r="D14" s="12">
        <f>9188.04-259.44</f>
        <v>8928.6</v>
      </c>
      <c r="E14" s="9">
        <f t="shared" si="0"/>
        <v>7440.500000000001</v>
      </c>
    </row>
    <row r="15" spans="1:5" ht="15.75">
      <c r="A15" s="6">
        <v>42338</v>
      </c>
      <c r="B15" s="7">
        <v>3958</v>
      </c>
      <c r="C15" s="7" t="s">
        <v>8</v>
      </c>
      <c r="D15" s="12">
        <v>6813.16</v>
      </c>
      <c r="E15" s="9">
        <f t="shared" si="0"/>
        <v>5677.633333333333</v>
      </c>
    </row>
    <row r="16" spans="1:5" ht="15.75">
      <c r="A16" s="22" t="s">
        <v>9</v>
      </c>
      <c r="B16" s="23"/>
      <c r="C16" s="10"/>
      <c r="D16" s="11">
        <f>SUM(D7:D14)</f>
        <v>68367</v>
      </c>
      <c r="E16" s="11">
        <f>SUM(E7:E14)</f>
        <v>56972.5</v>
      </c>
    </row>
  </sheetData>
  <mergeCells count="4">
    <mergeCell ref="A1:E1"/>
    <mergeCell ref="A2:E2"/>
    <mergeCell ref="A3:E3"/>
    <mergeCell ref="A16:B16"/>
  </mergeCells>
  <printOptions/>
  <pageMargins left="0.75" right="0.75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11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42338</v>
      </c>
      <c r="B7" s="14">
        <v>42338</v>
      </c>
      <c r="C7" s="7" t="s">
        <v>8</v>
      </c>
      <c r="D7" s="8">
        <v>1168.48</v>
      </c>
      <c r="E7" s="9">
        <f aca="true" t="shared" si="0" ref="E7:E14">D7/1.2</f>
        <v>973.7333333333333</v>
      </c>
    </row>
    <row r="8" spans="1:5" ht="15.75">
      <c r="A8" s="6">
        <v>42307</v>
      </c>
      <c r="B8" s="14">
        <v>42307</v>
      </c>
      <c r="C8" s="7" t="s">
        <v>8</v>
      </c>
      <c r="D8" s="8">
        <v>1040.99</v>
      </c>
      <c r="E8" s="9">
        <f t="shared" si="0"/>
        <v>867.4916666666667</v>
      </c>
    </row>
    <row r="9" spans="1:5" ht="15.75">
      <c r="A9" s="6">
        <v>42277</v>
      </c>
      <c r="B9" s="14">
        <v>42277</v>
      </c>
      <c r="C9" s="7" t="s">
        <v>8</v>
      </c>
      <c r="D9" s="8">
        <v>156</v>
      </c>
      <c r="E9" s="9">
        <f t="shared" si="0"/>
        <v>130</v>
      </c>
    </row>
    <row r="10" spans="1:5" ht="15.75">
      <c r="A10" s="6">
        <v>42247</v>
      </c>
      <c r="B10" s="14">
        <v>42247</v>
      </c>
      <c r="C10" s="7" t="s">
        <v>8</v>
      </c>
      <c r="D10" s="8">
        <v>149.76</v>
      </c>
      <c r="E10" s="9">
        <f t="shared" si="0"/>
        <v>124.8</v>
      </c>
    </row>
    <row r="11" spans="1:5" ht="15.75">
      <c r="A11" s="6">
        <v>42216</v>
      </c>
      <c r="B11" s="14">
        <v>42216</v>
      </c>
      <c r="C11" s="7" t="s">
        <v>8</v>
      </c>
      <c r="D11" s="8">
        <v>168</v>
      </c>
      <c r="E11" s="9">
        <f t="shared" si="0"/>
        <v>140</v>
      </c>
    </row>
    <row r="12" spans="1:5" ht="15.75">
      <c r="A12" s="6">
        <v>42185</v>
      </c>
      <c r="B12" s="14">
        <v>42185</v>
      </c>
      <c r="C12" s="7" t="s">
        <v>8</v>
      </c>
      <c r="D12" s="8">
        <v>554.04</v>
      </c>
      <c r="E12" s="9">
        <f t="shared" si="0"/>
        <v>461.7</v>
      </c>
    </row>
    <row r="13" spans="1:5" ht="15.75">
      <c r="A13" s="6">
        <v>42153</v>
      </c>
      <c r="B13" s="14">
        <v>42153</v>
      </c>
      <c r="C13" s="7" t="s">
        <v>8</v>
      </c>
      <c r="D13" s="8">
        <v>562.72</v>
      </c>
      <c r="E13" s="9">
        <f t="shared" si="0"/>
        <v>468.9333333333334</v>
      </c>
    </row>
    <row r="14" spans="1:5" ht="15.75">
      <c r="A14" s="6">
        <v>42124</v>
      </c>
      <c r="B14" s="14">
        <v>42124</v>
      </c>
      <c r="C14" s="7" t="s">
        <v>8</v>
      </c>
      <c r="D14" s="8">
        <v>606</v>
      </c>
      <c r="E14" s="9">
        <f t="shared" si="0"/>
        <v>505</v>
      </c>
    </row>
    <row r="15" spans="1:5" ht="15.75">
      <c r="A15" s="22" t="s">
        <v>9</v>
      </c>
      <c r="B15" s="23"/>
      <c r="C15" s="10"/>
      <c r="D15" s="11">
        <f>SUM(D7:D14)</f>
        <v>4405.990000000001</v>
      </c>
      <c r="E15" s="11">
        <f>SUM(E7:E14)</f>
        <v>3671.6583333333333</v>
      </c>
    </row>
  </sheetData>
  <mergeCells count="4">
    <mergeCell ref="A1:E1"/>
    <mergeCell ref="A2:E2"/>
    <mergeCell ref="A3:E3"/>
    <mergeCell ref="A15:B1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27" sqref="C27:C28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12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42367</v>
      </c>
      <c r="B7" s="7">
        <v>893381</v>
      </c>
      <c r="C7" s="7" t="s">
        <v>8</v>
      </c>
      <c r="D7" s="8">
        <v>554.24</v>
      </c>
      <c r="E7" s="9">
        <f aca="true" t="shared" si="0" ref="E7:E15">D7/1.2</f>
        <v>461.8666666666667</v>
      </c>
    </row>
    <row r="8" spans="1:5" ht="15.75">
      <c r="A8" s="6">
        <v>42338</v>
      </c>
      <c r="B8" s="7">
        <v>3917</v>
      </c>
      <c r="C8" s="7" t="s">
        <v>8</v>
      </c>
      <c r="D8" s="8">
        <v>501.26</v>
      </c>
      <c r="E8" s="9">
        <f t="shared" si="0"/>
        <v>417.7166666666667</v>
      </c>
    </row>
    <row r="9" spans="1:5" ht="15.75">
      <c r="A9" s="6">
        <v>42307</v>
      </c>
      <c r="B9" s="7">
        <v>294152</v>
      </c>
      <c r="C9" s="7" t="s">
        <v>8</v>
      </c>
      <c r="D9" s="8">
        <v>346.27</v>
      </c>
      <c r="E9" s="9">
        <f t="shared" si="0"/>
        <v>288.55833333333334</v>
      </c>
    </row>
    <row r="10" spans="1:5" ht="15.75">
      <c r="A10" s="6">
        <v>42277</v>
      </c>
      <c r="B10" s="7">
        <v>519950</v>
      </c>
      <c r="C10" s="7" t="s">
        <v>8</v>
      </c>
      <c r="D10" s="8">
        <v>73.8</v>
      </c>
      <c r="E10" s="9">
        <f t="shared" si="0"/>
        <v>61.5</v>
      </c>
    </row>
    <row r="11" spans="1:5" ht="15.75">
      <c r="A11" s="6">
        <v>42247</v>
      </c>
      <c r="B11" s="7">
        <v>736567</v>
      </c>
      <c r="C11" s="7" t="s">
        <v>8</v>
      </c>
      <c r="D11" s="8">
        <v>219.24</v>
      </c>
      <c r="E11" s="9">
        <f t="shared" si="0"/>
        <v>182.70000000000002</v>
      </c>
    </row>
    <row r="12" spans="1:5" ht="15.75">
      <c r="A12" s="6">
        <v>42216</v>
      </c>
      <c r="B12" s="7">
        <v>125465</v>
      </c>
      <c r="C12" s="7" t="s">
        <v>8</v>
      </c>
      <c r="D12" s="8">
        <v>627.09</v>
      </c>
      <c r="E12" s="9">
        <f t="shared" si="0"/>
        <v>522.575</v>
      </c>
    </row>
    <row r="13" spans="1:5" ht="15.75">
      <c r="A13" s="6">
        <v>42185</v>
      </c>
      <c r="B13" s="7">
        <v>319911</v>
      </c>
      <c r="C13" s="7" t="s">
        <v>8</v>
      </c>
      <c r="D13" s="8">
        <v>211.79</v>
      </c>
      <c r="E13" s="9">
        <f t="shared" si="0"/>
        <v>176.49166666666667</v>
      </c>
    </row>
    <row r="14" spans="1:5" ht="15.75">
      <c r="A14" s="6">
        <v>42153</v>
      </c>
      <c r="B14" s="7">
        <v>548141</v>
      </c>
      <c r="C14" s="7" t="s">
        <v>8</v>
      </c>
      <c r="D14" s="8">
        <v>260.5</v>
      </c>
      <c r="E14" s="9">
        <f t="shared" si="0"/>
        <v>217.08333333333334</v>
      </c>
    </row>
    <row r="15" spans="1:5" ht="15.75">
      <c r="A15" s="6">
        <v>42124</v>
      </c>
      <c r="B15" s="7">
        <v>823364</v>
      </c>
      <c r="C15" s="7" t="s">
        <v>8</v>
      </c>
      <c r="D15" s="8">
        <v>1087.39</v>
      </c>
      <c r="E15" s="9">
        <f t="shared" si="0"/>
        <v>906.1583333333334</v>
      </c>
    </row>
    <row r="16" spans="1:5" ht="15.75">
      <c r="A16" s="22" t="s">
        <v>9</v>
      </c>
      <c r="B16" s="23"/>
      <c r="C16" s="10"/>
      <c r="D16" s="11">
        <f>SUM(D7:D15)</f>
        <v>3881.58</v>
      </c>
      <c r="E16" s="11">
        <f>SUM(E7:E15)</f>
        <v>3234.65</v>
      </c>
    </row>
  </sheetData>
  <mergeCells count="4">
    <mergeCell ref="A1:E1"/>
    <mergeCell ref="A2:E2"/>
    <mergeCell ref="A3:E3"/>
    <mergeCell ref="A16:B1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25" sqref="C25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13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42307</v>
      </c>
      <c r="B7" s="7">
        <v>294184</v>
      </c>
      <c r="C7" s="7" t="s">
        <v>8</v>
      </c>
      <c r="D7" s="8">
        <v>295.56</v>
      </c>
      <c r="E7" s="15">
        <f>D7/1.2</f>
        <v>246.3</v>
      </c>
    </row>
    <row r="8" spans="1:5" ht="15.75">
      <c r="A8" s="6">
        <v>42153</v>
      </c>
      <c r="B8" s="7">
        <v>548163</v>
      </c>
      <c r="C8" s="7" t="s">
        <v>8</v>
      </c>
      <c r="D8" s="8">
        <v>394.08</v>
      </c>
      <c r="E8" s="15">
        <f>D8/1.2</f>
        <v>328.4</v>
      </c>
    </row>
    <row r="9" spans="1:5" ht="15.75">
      <c r="A9" s="6">
        <v>42124</v>
      </c>
      <c r="B9" s="7">
        <v>823389</v>
      </c>
      <c r="C9" s="7" t="s">
        <v>8</v>
      </c>
      <c r="D9" s="8">
        <v>4879.44</v>
      </c>
      <c r="E9" s="15">
        <f>D9/1.2</f>
        <v>4066.2</v>
      </c>
    </row>
    <row r="10" spans="1:5" ht="15.75">
      <c r="A10" s="22" t="s">
        <v>9</v>
      </c>
      <c r="B10" s="23"/>
      <c r="C10" s="10"/>
      <c r="D10" s="11">
        <f>SUM(D7:D9)</f>
        <v>5569.08</v>
      </c>
      <c r="E10" s="16">
        <f>SUM(E7:E9)</f>
        <v>4640.9</v>
      </c>
    </row>
  </sheetData>
  <mergeCells count="4">
    <mergeCell ref="A1:E1"/>
    <mergeCell ref="A2:E2"/>
    <mergeCell ref="A3:E3"/>
    <mergeCell ref="A10:B1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26" sqref="B26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14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42247</v>
      </c>
      <c r="B7" s="7">
        <v>736586</v>
      </c>
      <c r="C7" s="7" t="s">
        <v>8</v>
      </c>
      <c r="D7" s="17">
        <v>2652.42</v>
      </c>
      <c r="E7" s="9">
        <f aca="true" t="shared" si="0" ref="E7:E15">D7/1.2</f>
        <v>2210.3500000000004</v>
      </c>
    </row>
    <row r="8" spans="1:5" ht="15.75">
      <c r="A8" s="6">
        <v>42216</v>
      </c>
      <c r="B8" s="7">
        <v>125494</v>
      </c>
      <c r="C8" s="7" t="s">
        <v>8</v>
      </c>
      <c r="D8" s="17">
        <v>2599.92</v>
      </c>
      <c r="E8" s="9">
        <f t="shared" si="0"/>
        <v>2166.6000000000004</v>
      </c>
    </row>
    <row r="9" spans="1:5" ht="15.75">
      <c r="A9" s="6">
        <v>42185</v>
      </c>
      <c r="B9" s="7">
        <v>319931</v>
      </c>
      <c r="C9" s="7" t="s">
        <v>8</v>
      </c>
      <c r="D9" s="17">
        <v>2599.92</v>
      </c>
      <c r="E9" s="9">
        <f t="shared" si="0"/>
        <v>2166.6000000000004</v>
      </c>
    </row>
    <row r="10" spans="1:5" ht="15.75">
      <c r="A10" s="6">
        <v>42153</v>
      </c>
      <c r="B10" s="7">
        <v>548162</v>
      </c>
      <c r="C10" s="7" t="s">
        <v>8</v>
      </c>
      <c r="D10" s="17">
        <v>5199.84</v>
      </c>
      <c r="E10" s="9">
        <f t="shared" si="0"/>
        <v>4333.200000000001</v>
      </c>
    </row>
    <row r="11" spans="1:5" ht="15.75">
      <c r="A11" s="6">
        <v>42124</v>
      </c>
      <c r="B11" s="7">
        <v>823388</v>
      </c>
      <c r="C11" s="7" t="s">
        <v>8</v>
      </c>
      <c r="D11" s="17">
        <v>2599.92</v>
      </c>
      <c r="E11" s="9">
        <f t="shared" si="0"/>
        <v>2166.6000000000004</v>
      </c>
    </row>
    <row r="12" spans="1:5" ht="15.75">
      <c r="A12" s="6">
        <v>42367</v>
      </c>
      <c r="B12" s="7">
        <v>893408</v>
      </c>
      <c r="C12" s="7" t="s">
        <v>8</v>
      </c>
      <c r="D12" s="17">
        <v>2599.92</v>
      </c>
      <c r="E12" s="9">
        <f t="shared" si="0"/>
        <v>2166.6000000000004</v>
      </c>
    </row>
    <row r="13" spans="1:5" ht="15.75">
      <c r="A13" s="6">
        <v>42338</v>
      </c>
      <c r="B13" s="7">
        <v>3955</v>
      </c>
      <c r="C13" s="7" t="s">
        <v>8</v>
      </c>
      <c r="D13" s="17">
        <v>2626.16</v>
      </c>
      <c r="E13" s="9">
        <f t="shared" si="0"/>
        <v>2188.4666666666667</v>
      </c>
    </row>
    <row r="14" spans="1:5" ht="15.75">
      <c r="A14" s="6">
        <v>42307</v>
      </c>
      <c r="B14" s="7">
        <v>294180</v>
      </c>
      <c r="C14" s="7" t="s">
        <v>8</v>
      </c>
      <c r="D14" s="17">
        <v>2704.92</v>
      </c>
      <c r="E14" s="9">
        <f t="shared" si="0"/>
        <v>2254.1000000000004</v>
      </c>
    </row>
    <row r="15" spans="1:5" ht="15.75">
      <c r="A15" s="6">
        <v>42277</v>
      </c>
      <c r="B15" s="7">
        <v>519914</v>
      </c>
      <c r="C15" s="7" t="s">
        <v>8</v>
      </c>
      <c r="D15" s="17">
        <v>2669.92</v>
      </c>
      <c r="E15" s="9">
        <f t="shared" si="0"/>
        <v>2224.9333333333334</v>
      </c>
    </row>
    <row r="16" spans="1:5" ht="15.75">
      <c r="A16" s="22" t="s">
        <v>9</v>
      </c>
      <c r="B16" s="23"/>
      <c r="C16" s="10"/>
      <c r="D16" s="11">
        <f>SUM(D7:D15)</f>
        <v>26252.940000000002</v>
      </c>
      <c r="E16" s="11">
        <f>SUM(E7:E15)</f>
        <v>21877.450000000004</v>
      </c>
    </row>
  </sheetData>
  <mergeCells count="4">
    <mergeCell ref="A1:E1"/>
    <mergeCell ref="A2:E2"/>
    <mergeCell ref="A3:E3"/>
    <mergeCell ref="A16:B1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6" sqref="B6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15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42367</v>
      </c>
      <c r="B7" s="7">
        <v>893401</v>
      </c>
      <c r="C7" s="7" t="s">
        <v>8</v>
      </c>
      <c r="D7" s="8">
        <v>289.98</v>
      </c>
      <c r="E7" s="9">
        <f aca="true" t="shared" si="0" ref="E7:E12">D7/1.2</f>
        <v>241.65000000000003</v>
      </c>
    </row>
    <row r="8" spans="1:5" ht="15.75">
      <c r="A8" s="6">
        <v>42338</v>
      </c>
      <c r="B8" s="7">
        <v>3928</v>
      </c>
      <c r="C8" s="7" t="s">
        <v>8</v>
      </c>
      <c r="D8" s="8">
        <v>325.02</v>
      </c>
      <c r="E8" s="9">
        <f t="shared" si="0"/>
        <v>270.85</v>
      </c>
    </row>
    <row r="9" spans="1:5" ht="15.75">
      <c r="A9" s="6">
        <v>42307</v>
      </c>
      <c r="B9" s="7">
        <v>294172</v>
      </c>
      <c r="C9" s="7" t="s">
        <v>8</v>
      </c>
      <c r="D9" s="8">
        <v>259.98</v>
      </c>
      <c r="E9" s="9">
        <f t="shared" si="0"/>
        <v>216.65000000000003</v>
      </c>
    </row>
    <row r="10" spans="1:5" ht="15.75">
      <c r="A10" s="6">
        <v>42247</v>
      </c>
      <c r="B10" s="7">
        <v>736580</v>
      </c>
      <c r="C10" s="7" t="s">
        <v>8</v>
      </c>
      <c r="D10" s="8">
        <v>75</v>
      </c>
      <c r="E10" s="9">
        <f t="shared" si="0"/>
        <v>62.5</v>
      </c>
    </row>
    <row r="11" spans="1:5" ht="15.75">
      <c r="A11" s="6">
        <v>42216</v>
      </c>
      <c r="B11" s="7">
        <v>125489</v>
      </c>
      <c r="C11" s="7" t="s">
        <v>8</v>
      </c>
      <c r="D11" s="8">
        <v>253.44</v>
      </c>
      <c r="E11" s="9">
        <f t="shared" si="0"/>
        <v>211.20000000000002</v>
      </c>
    </row>
    <row r="12" spans="1:5" ht="15.75">
      <c r="A12" s="6">
        <v>42124</v>
      </c>
      <c r="B12" s="7">
        <v>823382</v>
      </c>
      <c r="C12" s="7" t="s">
        <v>8</v>
      </c>
      <c r="D12" s="8">
        <v>429.96</v>
      </c>
      <c r="E12" s="9">
        <f t="shared" si="0"/>
        <v>358.3</v>
      </c>
    </row>
    <row r="13" spans="1:5" ht="15.75">
      <c r="A13" s="22" t="s">
        <v>9</v>
      </c>
      <c r="B13" s="23"/>
      <c r="C13" s="10"/>
      <c r="D13" s="11">
        <f>SUM(D7:D12)</f>
        <v>1633.38</v>
      </c>
      <c r="E13" s="11">
        <f>SUM(E7:E12)</f>
        <v>1361.15</v>
      </c>
    </row>
  </sheetData>
  <mergeCells count="4">
    <mergeCell ref="A1:E1"/>
    <mergeCell ref="A2:E2"/>
    <mergeCell ref="A3:E3"/>
    <mergeCell ref="A13:B1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8" sqref="B8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16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42367</v>
      </c>
      <c r="B7" s="7">
        <v>893413</v>
      </c>
      <c r="C7" s="7" t="s">
        <v>8</v>
      </c>
      <c r="D7" s="8">
        <v>177.2</v>
      </c>
      <c r="E7" s="9">
        <f aca="true" t="shared" si="0" ref="E7:E14">D7/1.2</f>
        <v>147.66666666666666</v>
      </c>
    </row>
    <row r="8" spans="1:5" ht="15.75">
      <c r="A8" s="6">
        <v>42338</v>
      </c>
      <c r="B8" s="7">
        <v>3933</v>
      </c>
      <c r="C8" s="7" t="s">
        <v>8</v>
      </c>
      <c r="D8" s="8">
        <v>123.2</v>
      </c>
      <c r="E8" s="9">
        <f t="shared" si="0"/>
        <v>102.66666666666667</v>
      </c>
    </row>
    <row r="9" spans="1:5" ht="15.75">
      <c r="A9" s="6">
        <v>42307</v>
      </c>
      <c r="B9" s="7">
        <v>294133</v>
      </c>
      <c r="C9" s="7" t="s">
        <v>8</v>
      </c>
      <c r="D9" s="8">
        <v>172.4</v>
      </c>
      <c r="E9" s="9">
        <f t="shared" si="0"/>
        <v>143.66666666666669</v>
      </c>
    </row>
    <row r="10" spans="1:5" ht="15.75">
      <c r="A10" s="6">
        <v>42277</v>
      </c>
      <c r="B10" s="7">
        <v>519968</v>
      </c>
      <c r="C10" s="7" t="s">
        <v>8</v>
      </c>
      <c r="D10" s="8">
        <v>58.2</v>
      </c>
      <c r="E10" s="9">
        <f t="shared" si="0"/>
        <v>48.50000000000001</v>
      </c>
    </row>
    <row r="11" spans="1:5" ht="15.75">
      <c r="A11" s="6">
        <v>42247</v>
      </c>
      <c r="B11" s="7">
        <v>736588</v>
      </c>
      <c r="C11" s="7" t="s">
        <v>8</v>
      </c>
      <c r="D11" s="8">
        <v>82.8</v>
      </c>
      <c r="E11" s="9">
        <f t="shared" si="0"/>
        <v>69</v>
      </c>
    </row>
    <row r="12" spans="1:5" ht="15.75">
      <c r="A12" s="6">
        <v>42216</v>
      </c>
      <c r="B12" s="7">
        <v>125497</v>
      </c>
      <c r="C12" s="7" t="s">
        <v>8</v>
      </c>
      <c r="D12" s="8">
        <v>151.21</v>
      </c>
      <c r="E12" s="9">
        <f t="shared" si="0"/>
        <v>126.00833333333334</v>
      </c>
    </row>
    <row r="13" spans="1:5" ht="15.75">
      <c r="A13" s="6">
        <v>42185</v>
      </c>
      <c r="B13" s="7">
        <v>319962</v>
      </c>
      <c r="C13" s="7" t="s">
        <v>8</v>
      </c>
      <c r="D13" s="8">
        <v>118.38</v>
      </c>
      <c r="E13" s="9">
        <f t="shared" si="0"/>
        <v>98.65</v>
      </c>
    </row>
    <row r="14" spans="1:5" ht="15.75">
      <c r="A14" s="6">
        <v>42124</v>
      </c>
      <c r="B14" s="7">
        <v>823391</v>
      </c>
      <c r="C14" s="7" t="s">
        <v>8</v>
      </c>
      <c r="D14" s="8">
        <v>534.22</v>
      </c>
      <c r="E14" s="9">
        <f t="shared" si="0"/>
        <v>445.1833333333334</v>
      </c>
    </row>
    <row r="15" spans="1:5" ht="15.75">
      <c r="A15" s="22" t="s">
        <v>9</v>
      </c>
      <c r="B15" s="23"/>
      <c r="C15" s="10"/>
      <c r="D15" s="11">
        <f>SUM(D7:D14)</f>
        <v>1417.6100000000001</v>
      </c>
      <c r="E15" s="11">
        <f>SUM(E7:E14)</f>
        <v>1181.3416666666667</v>
      </c>
    </row>
  </sheetData>
  <mergeCells count="4">
    <mergeCell ref="A1:E1"/>
    <mergeCell ref="A2:E2"/>
    <mergeCell ref="A3:E3"/>
    <mergeCell ref="A15:B1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IV16384"/>
    </sheetView>
  </sheetViews>
  <sheetFormatPr defaultColWidth="9.140625" defaultRowHeight="12.75"/>
  <cols>
    <col min="1" max="3" width="20.140625" style="2" customWidth="1"/>
    <col min="4" max="5" width="20.140625" style="1" customWidth="1"/>
    <col min="6" max="16384" width="9.140625" style="1" customWidth="1"/>
  </cols>
  <sheetData>
    <row r="1" spans="1:5" ht="15.75">
      <c r="A1" s="20" t="s">
        <v>0</v>
      </c>
      <c r="B1" s="20"/>
      <c r="C1" s="20"/>
      <c r="D1" s="20"/>
      <c r="E1" s="20"/>
    </row>
    <row r="2" spans="1:5" ht="15.75">
      <c r="A2" s="20" t="s">
        <v>17</v>
      </c>
      <c r="B2" s="20"/>
      <c r="C2" s="20"/>
      <c r="D2" s="20"/>
      <c r="E2" s="20"/>
    </row>
    <row r="3" spans="1:5" ht="15.75" customHeight="1">
      <c r="A3" s="21" t="s">
        <v>2</v>
      </c>
      <c r="B3" s="21"/>
      <c r="C3" s="21"/>
      <c r="D3" s="21"/>
      <c r="E3" s="21"/>
    </row>
    <row r="6" spans="1:5" ht="31.5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</row>
    <row r="7" spans="1:5" ht="15.75">
      <c r="A7" s="6">
        <v>42124</v>
      </c>
      <c r="B7" s="7">
        <v>823384</v>
      </c>
      <c r="C7" s="7" t="s">
        <v>8</v>
      </c>
      <c r="D7" s="8">
        <v>15098.5</v>
      </c>
      <c r="E7" s="9">
        <f aca="true" t="shared" si="0" ref="E7:E15">D7/1.2</f>
        <v>12582.083333333334</v>
      </c>
    </row>
    <row r="8" spans="1:5" ht="15.75">
      <c r="A8" s="6">
        <v>42153</v>
      </c>
      <c r="B8" s="7">
        <v>548157</v>
      </c>
      <c r="C8" s="7" t="s">
        <v>8</v>
      </c>
      <c r="D8" s="8">
        <v>6217.32</v>
      </c>
      <c r="E8" s="9">
        <f t="shared" si="0"/>
        <v>5181.1</v>
      </c>
    </row>
    <row r="9" spans="1:5" ht="15.75">
      <c r="A9" s="6">
        <v>42185</v>
      </c>
      <c r="B9" s="7">
        <v>319926</v>
      </c>
      <c r="C9" s="7" t="s">
        <v>8</v>
      </c>
      <c r="D9" s="8">
        <v>8441.22</v>
      </c>
      <c r="E9" s="9">
        <f t="shared" si="0"/>
        <v>7034.349999999999</v>
      </c>
    </row>
    <row r="10" spans="1:5" ht="15.75">
      <c r="A10" s="6">
        <v>42216</v>
      </c>
      <c r="B10" s="7">
        <v>125491</v>
      </c>
      <c r="C10" s="7" t="s">
        <v>8</v>
      </c>
      <c r="D10" s="8">
        <v>10540.45</v>
      </c>
      <c r="E10" s="9">
        <f t="shared" si="0"/>
        <v>8783.708333333334</v>
      </c>
    </row>
    <row r="11" spans="1:5" ht="15.75">
      <c r="A11" s="6">
        <v>42247</v>
      </c>
      <c r="B11" s="7">
        <v>736582</v>
      </c>
      <c r="C11" s="7" t="s">
        <v>8</v>
      </c>
      <c r="D11" s="8">
        <v>6040.16</v>
      </c>
      <c r="E11" s="9">
        <f t="shared" si="0"/>
        <v>5033.466666666667</v>
      </c>
    </row>
    <row r="12" spans="1:5" ht="15.75">
      <c r="A12" s="6">
        <v>42277</v>
      </c>
      <c r="B12" s="7">
        <v>519909</v>
      </c>
      <c r="C12" s="7" t="s">
        <v>8</v>
      </c>
      <c r="D12" s="8">
        <v>7897.92</v>
      </c>
      <c r="E12" s="9">
        <f t="shared" si="0"/>
        <v>6581.6</v>
      </c>
    </row>
    <row r="13" spans="1:5" ht="15.75">
      <c r="A13" s="6">
        <v>42307</v>
      </c>
      <c r="B13" s="7">
        <v>294173</v>
      </c>
      <c r="C13" s="7" t="s">
        <v>8</v>
      </c>
      <c r="D13" s="8">
        <v>6330.66</v>
      </c>
      <c r="E13" s="9">
        <f t="shared" si="0"/>
        <v>5275.55</v>
      </c>
    </row>
    <row r="14" spans="1:5" ht="15.75">
      <c r="A14" s="6">
        <v>42338</v>
      </c>
      <c r="B14" s="7">
        <v>3954</v>
      </c>
      <c r="C14" s="7" t="s">
        <v>8</v>
      </c>
      <c r="D14" s="8">
        <v>8774.82</v>
      </c>
      <c r="E14" s="9">
        <f t="shared" si="0"/>
        <v>7312.35</v>
      </c>
    </row>
    <row r="15" spans="1:5" ht="15.75">
      <c r="A15" s="6">
        <v>42367</v>
      </c>
      <c r="B15" s="7">
        <v>893405</v>
      </c>
      <c r="C15" s="7" t="s">
        <v>8</v>
      </c>
      <c r="D15" s="8">
        <v>9418.32</v>
      </c>
      <c r="E15" s="9">
        <f t="shared" si="0"/>
        <v>7848.6</v>
      </c>
    </row>
    <row r="16" spans="1:5" ht="15.75">
      <c r="A16" s="22" t="s">
        <v>9</v>
      </c>
      <c r="B16" s="23"/>
      <c r="C16" s="10"/>
      <c r="D16" s="11">
        <f>SUM(D7:D15)</f>
        <v>78759.37000000002</v>
      </c>
      <c r="E16" s="11">
        <f>SUM(E7:E15)</f>
        <v>65632.80833333333</v>
      </c>
    </row>
  </sheetData>
  <mergeCells count="4">
    <mergeCell ref="A1:E1"/>
    <mergeCell ref="A2:E2"/>
    <mergeCell ref="A3:E3"/>
    <mergeCell ref="A16:B1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2016-02-15T07:24:36Z</cp:lastPrinted>
  <dcterms:created xsi:type="dcterms:W3CDTF">2016-02-09T13:55:00Z</dcterms:created>
  <dcterms:modified xsi:type="dcterms:W3CDTF">2016-02-24T13:54:35Z</dcterms:modified>
  <cp:category/>
  <cp:version/>
  <cp:contentType/>
  <cp:contentStatus/>
</cp:coreProperties>
</file>